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rtser\Desktop\"/>
    </mc:Choice>
  </mc:AlternateContent>
  <xr:revisionPtr revIDLastSave="0" documentId="13_ncr:1_{B639E1D6-C0BE-4483-B60C-E3D9D20F8C51}" xr6:coauthVersionLast="47" xr6:coauthVersionMax="47" xr10:uidLastSave="{00000000-0000-0000-0000-000000000000}"/>
  <bookViews>
    <workbookView xWindow="-83" yWindow="0" windowWidth="10965" windowHeight="12863" tabRatio="718" xr2:uid="{6E44C7C1-AACB-45F8-90FF-D4D6D03CE858}"/>
  </bookViews>
  <sheets>
    <sheet name="Табель учеников" sheetId="1" r:id="rId1"/>
    <sheet name="Табель сотрудников" sheetId="4" r:id="rId2"/>
    <sheet name="Табель сотрудников (строки)" sheetId="6" r:id="rId3"/>
    <sheet name="ВПР" sheetId="7" r:id="rId4"/>
    <sheet name="Домашняя бухгалтерия" sheetId="8" r:id="rId5"/>
    <sheet name="Абсолютная адресация" sheetId="10" r:id="rId6"/>
    <sheet name="Продукты" sheetId="9" state="hidden" r:id="rId7"/>
    <sheet name="Лист2" sheetId="2" state="hidden" r:id="rId8"/>
  </sheets>
  <definedNames>
    <definedName name="_xlnm._FilterDatabase" localSheetId="0" hidden="1">'Табель учеников'!$A$1:$J$9</definedName>
    <definedName name="прайс">ВПР!$G$3:$H$19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0" l="1"/>
  <c r="D4" i="10"/>
  <c r="D5" i="10"/>
  <c r="D6" i="10"/>
  <c r="D7" i="10"/>
  <c r="D8" i="10"/>
  <c r="D9" i="10"/>
  <c r="D2" i="10"/>
  <c r="B3" i="10"/>
  <c r="B4" i="10"/>
  <c r="B5" i="10"/>
  <c r="B6" i="10"/>
  <c r="B7" i="10"/>
  <c r="B8" i="10"/>
  <c r="B9" i="10"/>
  <c r="B2" i="10"/>
  <c r="C6" i="8"/>
  <c r="C7" i="8"/>
  <c r="C8" i="8" s="1"/>
  <c r="D8" i="8"/>
  <c r="E8" i="8"/>
  <c r="F8" i="8"/>
  <c r="G8" i="8"/>
  <c r="H8" i="8"/>
  <c r="I8" i="8"/>
  <c r="J8" i="8"/>
  <c r="K8" i="8"/>
  <c r="L8" i="8"/>
  <c r="M8" i="8"/>
  <c r="N8" i="8"/>
  <c r="O8" i="8"/>
  <c r="E4" i="8"/>
  <c r="E3" i="8"/>
  <c r="C4" i="8"/>
  <c r="C5" i="8"/>
  <c r="C3" i="8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3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D4" i="7"/>
  <c r="D3" i="7"/>
  <c r="AG4" i="6" a="1"/>
  <c r="AG4" i="6" s="1"/>
  <c r="AG3" i="6" a="1"/>
  <c r="AG3" i="6" s="1"/>
  <c r="AG4" i="4"/>
  <c r="AG3" i="4"/>
  <c r="I4" i="1"/>
  <c r="J4" i="1" s="1"/>
  <c r="I5" i="1"/>
  <c r="J5" i="1" s="1"/>
  <c r="I6" i="1"/>
  <c r="J6" i="1" s="1"/>
  <c r="I7" i="1"/>
  <c r="J7" i="1" s="1"/>
  <c r="I8" i="1"/>
  <c r="J8" i="1" s="1"/>
  <c r="I9" i="1"/>
  <c r="J9" i="1" s="1"/>
  <c r="I3" i="1"/>
  <c r="J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<sst xmlns="http://schemas.openxmlformats.org/spreadsheetml/2006/main" count="228" uniqueCount="76">
  <si>
    <t>ФИО</t>
  </si>
  <si>
    <t>Предметы</t>
  </si>
  <si>
    <t>Информатика</t>
  </si>
  <si>
    <t>Математика</t>
  </si>
  <si>
    <t>Физика</t>
  </si>
  <si>
    <t>Иванов Петр Сидорович</t>
  </si>
  <si>
    <t>Сидоров Иван Александрович</t>
  </si>
  <si>
    <t>Казахский язык</t>
  </si>
  <si>
    <t>Русский язык</t>
  </si>
  <si>
    <t>Английский язык</t>
  </si>
  <si>
    <t>Физическая культура</t>
  </si>
  <si>
    <t>U</t>
  </si>
  <si>
    <t>C</t>
  </si>
  <si>
    <t>B</t>
  </si>
  <si>
    <t>A</t>
  </si>
  <si>
    <t>Жиентаев Серик Мухтарович</t>
  </si>
  <si>
    <t>Петрова Мария Евгеньевна</t>
  </si>
  <si>
    <t>Лукашин Иван Петрович</t>
  </si>
  <si>
    <t>Мусабеков Арлан Хамитович</t>
  </si>
  <si>
    <t>Шагеев Сергей Вячеславович</t>
  </si>
  <si>
    <t>Среднее значение</t>
  </si>
  <si>
    <t>Текстовое обозначение</t>
  </si>
  <si>
    <t>ФИО сотрудника</t>
  </si>
  <si>
    <t>Декабрь</t>
  </si>
  <si>
    <t>Пригожин Иван Алексеевич</t>
  </si>
  <si>
    <t>Мукашин Ерлан Серикович</t>
  </si>
  <si>
    <t>Количество отработанных дней</t>
  </si>
  <si>
    <t>+</t>
  </si>
  <si>
    <t>2\6</t>
  </si>
  <si>
    <t>10\4</t>
  </si>
  <si>
    <t>8\6</t>
  </si>
  <si>
    <t>4\8</t>
  </si>
  <si>
    <t>0\0</t>
  </si>
  <si>
    <t>Таблица заказов</t>
  </si>
  <si>
    <t>Прайс-лист</t>
  </si>
  <si>
    <t>№ п/п</t>
  </si>
  <si>
    <t>Наименование</t>
  </si>
  <si>
    <t>Объем
партии, кг</t>
  </si>
  <si>
    <t>Цена</t>
  </si>
  <si>
    <t>Стоимость партии</t>
  </si>
  <si>
    <t>Цена за кг</t>
  </si>
  <si>
    <t>Яблоки</t>
  </si>
  <si>
    <t>Абрикос</t>
  </si>
  <si>
    <t>Груши</t>
  </si>
  <si>
    <t>Ананас</t>
  </si>
  <si>
    <t>Капуста</t>
  </si>
  <si>
    <t>Баклажан</t>
  </si>
  <si>
    <t>Мандарины</t>
  </si>
  <si>
    <t>Банан</t>
  </si>
  <si>
    <t>Киви</t>
  </si>
  <si>
    <t>Грейпфрут</t>
  </si>
  <si>
    <t>Картофель</t>
  </si>
  <si>
    <t>Манго</t>
  </si>
  <si>
    <t>Лук</t>
  </si>
  <si>
    <t>Морковь</t>
  </si>
  <si>
    <t>Нектарин</t>
  </si>
  <si>
    <t>Персик</t>
  </si>
  <si>
    <t>Огурец</t>
  </si>
  <si>
    <t>1 неделя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</si>
  <si>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</si>
  <si>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</si>
  <si>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</si>
  <si>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</si>
  <si>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</si>
  <si>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</si>
  <si>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</si>
  <si>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2 неделя</t>
  </si>
  <si>
    <t>3 неделя</t>
  </si>
  <si>
    <t>Хлеб</t>
  </si>
  <si>
    <t>Молоко</t>
  </si>
  <si>
    <t>Говядина</t>
  </si>
  <si>
    <t>Доллар</t>
  </si>
  <si>
    <t>Тенге</t>
  </si>
  <si>
    <t>Курс долллара</t>
  </si>
  <si>
    <t>Курс Евро</t>
  </si>
  <si>
    <t>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</si>
</sst>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charset val="204"/>
      <scheme val="minor"/>
    </font>
    <font>
      <sz val="14"/>
      <color indexed="53"/>
      <name val="Arial Cyr"/>
      <charset val="204"/>
    </font>
    <font>
      <sz val="10"/>
      <color indexed="53"/>
      <name val="Arial Cyr"/>
      <charset val="204"/>
    </font>
    <font>
      <sz val="14"/>
      <name val="Arial Cyr"/>
      <charset val="204"/>
    </font>
    <font>
      <b/>
      <sz val="10"/>
      <name val="Arial Cyr"/>
      <charset val="204"/>
    </font>
    <font>
      <b/>
      <sz val="10"/>
      <color indexed="13"/>
      <name val="Arial Cyr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7" xfId="0" applyBorder="1"/>
    <xf numFmtId="0" fontId="0" fillId="4" borderId="6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0" borderId="8" xfId="0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4" borderId="7" xfId="0" applyFill="1" applyBorder="1"/>
    <xf numFmtId="0" fontId="0" fillId="4" borderId="9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'Табель учеников'!$A$3</c:f>
              <c:strCache>
                <c:ptCount val="1"/>
                <c:pt idx="0">
                  <c:v>Иванов Петр Сидорович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'Табель учеников'!$B$1:$H$2</c:f>
              <c:multiLvlStrCache>
                <c:ptCount val="7"/>
                <c:lvl>
                  <c:pt idx="0">
                    <c:v>Информатика</c:v>
                  </c:pt>
                  <c:pt idx="1">
                    <c:v>Математика</c:v>
                  </c:pt>
                  <c:pt idx="2">
                    <c:v>Физика</c:v>
                  </c:pt>
                  <c:pt idx="3">
                    <c:v>Казахский язык</c:v>
                  </c:pt>
                  <c:pt idx="4">
                    <c:v>Русский язык</c:v>
                  </c:pt>
                  <c:pt idx="5">
                    <c:v>Английский язык</c:v>
                  </c:pt>
                  <c:pt idx="6">
                    <c:v>Физическая культура</c:v>
                  </c:pt>
                </c:lvl>
                <c:lvl>
                  <c:pt idx="0">
                    <c:v>Предметы</c:v>
                  </c:pt>
                </c:lvl>
              </c:multiLvlStrCache>
            </c:multiLvlStrRef>
          </c:cat>
          <c:val>
            <c:numRef>
              <c:f>'Табель учеников'!$B$3:$H$3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02-400C-BD8E-88C5D62E9FBC}"/>
            </c:ext>
          </c:extLst>
        </c:ser>
        <c:ser>
          <c:idx val="1"/>
          <c:order val="1"/>
          <c:tx>
            <c:strRef>
              <c:f>'Табель учеников'!$A$4</c:f>
              <c:strCache>
                <c:ptCount val="1"/>
                <c:pt idx="0">
                  <c:v>Сидоров Иван Александрович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'Табель учеников'!$B$1:$H$2</c:f>
              <c:multiLvlStrCache>
                <c:ptCount val="7"/>
                <c:lvl>
                  <c:pt idx="0">
                    <c:v>Информатика</c:v>
                  </c:pt>
                  <c:pt idx="1">
                    <c:v>Математика</c:v>
                  </c:pt>
                  <c:pt idx="2">
                    <c:v>Физика</c:v>
                  </c:pt>
                  <c:pt idx="3">
                    <c:v>Казахский язык</c:v>
                  </c:pt>
                  <c:pt idx="4">
                    <c:v>Русский язык</c:v>
                  </c:pt>
                  <c:pt idx="5">
                    <c:v>Английский язык</c:v>
                  </c:pt>
                  <c:pt idx="6">
                    <c:v>Физическая культура</c:v>
                  </c:pt>
                </c:lvl>
                <c:lvl>
                  <c:pt idx="0">
                    <c:v>Предметы</c:v>
                  </c:pt>
                </c:lvl>
              </c:multiLvlStrCache>
            </c:multiLvlStrRef>
          </c:cat>
          <c:val>
            <c:numRef>
              <c:f>'Табель учеников'!$B$4:$H$4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02-400C-BD8E-88C5D62E9FBC}"/>
            </c:ext>
          </c:extLst>
        </c:ser>
        <c:ser>
          <c:idx val="2"/>
          <c:order val="2"/>
          <c:tx>
            <c:strRef>
              <c:f>'Табель учеников'!$A$5</c:f>
              <c:strCache>
                <c:ptCount val="1"/>
                <c:pt idx="0">
                  <c:v>Жиентаев Серик Мухтарович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'Табель учеников'!$B$1:$H$2</c:f>
              <c:multiLvlStrCache>
                <c:ptCount val="7"/>
                <c:lvl>
                  <c:pt idx="0">
                    <c:v>Информатика</c:v>
                  </c:pt>
                  <c:pt idx="1">
                    <c:v>Математика</c:v>
                  </c:pt>
                  <c:pt idx="2">
                    <c:v>Физика</c:v>
                  </c:pt>
                  <c:pt idx="3">
                    <c:v>Казахский язык</c:v>
                  </c:pt>
                  <c:pt idx="4">
                    <c:v>Русский язык</c:v>
                  </c:pt>
                  <c:pt idx="5">
                    <c:v>Английский язык</c:v>
                  </c:pt>
                  <c:pt idx="6">
                    <c:v>Физическая культура</c:v>
                  </c:pt>
                </c:lvl>
                <c:lvl>
                  <c:pt idx="0">
                    <c:v>Предметы</c:v>
                  </c:pt>
                </c:lvl>
              </c:multiLvlStrCache>
            </c:multiLvlStrRef>
          </c:cat>
          <c:val>
            <c:numRef>
              <c:f>'Табель учеников'!$B$5:$H$5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02-400C-BD8E-88C5D62E9FBC}"/>
            </c:ext>
          </c:extLst>
        </c:ser>
        <c:ser>
          <c:idx val="3"/>
          <c:order val="3"/>
          <c:tx>
            <c:strRef>
              <c:f>'Табель учеников'!$A$6</c:f>
              <c:strCache>
                <c:ptCount val="1"/>
                <c:pt idx="0">
                  <c:v>Петрова Мария Евгеньевна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'Табель учеников'!$B$1:$H$2</c:f>
              <c:multiLvlStrCache>
                <c:ptCount val="7"/>
                <c:lvl>
                  <c:pt idx="0">
                    <c:v>Информатика</c:v>
                  </c:pt>
                  <c:pt idx="1">
                    <c:v>Математика</c:v>
                  </c:pt>
                  <c:pt idx="2">
                    <c:v>Физика</c:v>
                  </c:pt>
                  <c:pt idx="3">
                    <c:v>Казахский язык</c:v>
                  </c:pt>
                  <c:pt idx="4">
                    <c:v>Русский язык</c:v>
                  </c:pt>
                  <c:pt idx="5">
                    <c:v>Английский язык</c:v>
                  </c:pt>
                  <c:pt idx="6">
                    <c:v>Физическая культура</c:v>
                  </c:pt>
                </c:lvl>
                <c:lvl>
                  <c:pt idx="0">
                    <c:v>Предметы</c:v>
                  </c:pt>
                </c:lvl>
              </c:multiLvlStrCache>
            </c:multiLvlStrRef>
          </c:cat>
          <c:val>
            <c:numRef>
              <c:f>'Табель учеников'!$B$6:$H$6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02-400C-BD8E-88C5D62E9FBC}"/>
            </c:ext>
          </c:extLst>
        </c:ser>
        <c:ser>
          <c:idx val="4"/>
          <c:order val="4"/>
          <c:tx>
            <c:strRef>
              <c:f>'Табель учеников'!$A$7</c:f>
              <c:strCache>
                <c:ptCount val="1"/>
                <c:pt idx="0">
                  <c:v>Лукашин Иван Петрович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'Табель учеников'!$B$1:$H$2</c:f>
              <c:multiLvlStrCache>
                <c:ptCount val="7"/>
                <c:lvl>
                  <c:pt idx="0">
                    <c:v>Информатика</c:v>
                  </c:pt>
                  <c:pt idx="1">
                    <c:v>Математика</c:v>
                  </c:pt>
                  <c:pt idx="2">
                    <c:v>Физика</c:v>
                  </c:pt>
                  <c:pt idx="3">
                    <c:v>Казахский язык</c:v>
                  </c:pt>
                  <c:pt idx="4">
                    <c:v>Русский язык</c:v>
                  </c:pt>
                  <c:pt idx="5">
                    <c:v>Английский язык</c:v>
                  </c:pt>
                  <c:pt idx="6">
                    <c:v>Физическая культура</c:v>
                  </c:pt>
                </c:lvl>
                <c:lvl>
                  <c:pt idx="0">
                    <c:v>Предметы</c:v>
                  </c:pt>
                </c:lvl>
              </c:multiLvlStrCache>
            </c:multiLvlStrRef>
          </c:cat>
          <c:val>
            <c:numRef>
              <c:f>'Табель учеников'!$B$7:$H$7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02-400C-BD8E-88C5D62E9FBC}"/>
            </c:ext>
          </c:extLst>
        </c:ser>
        <c:ser>
          <c:idx val="5"/>
          <c:order val="5"/>
          <c:tx>
            <c:strRef>
              <c:f>'Табель учеников'!$A$8</c:f>
              <c:strCache>
                <c:ptCount val="1"/>
                <c:pt idx="0">
                  <c:v>Мусабеков Арлан Хамитович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'Табель учеников'!$B$1:$H$2</c:f>
              <c:multiLvlStrCache>
                <c:ptCount val="7"/>
                <c:lvl>
                  <c:pt idx="0">
                    <c:v>Информатика</c:v>
                  </c:pt>
                  <c:pt idx="1">
                    <c:v>Математика</c:v>
                  </c:pt>
                  <c:pt idx="2">
                    <c:v>Физика</c:v>
                  </c:pt>
                  <c:pt idx="3">
                    <c:v>Казахский язык</c:v>
                  </c:pt>
                  <c:pt idx="4">
                    <c:v>Русский язык</c:v>
                  </c:pt>
                  <c:pt idx="5">
                    <c:v>Английский язык</c:v>
                  </c:pt>
                  <c:pt idx="6">
                    <c:v>Физическая культура</c:v>
                  </c:pt>
                </c:lvl>
                <c:lvl>
                  <c:pt idx="0">
                    <c:v>Предметы</c:v>
                  </c:pt>
                </c:lvl>
              </c:multiLvlStrCache>
            </c:multiLvlStrRef>
          </c:cat>
          <c:val>
            <c:numRef>
              <c:f>'Табель учеников'!$B$8:$H$8</c:f>
              <c:numCache>
                <c:formatCode>General</c:formatCode>
                <c:ptCount val="7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02-400C-BD8E-88C5D62E9FBC}"/>
            </c:ext>
          </c:extLst>
        </c:ser>
        <c:ser>
          <c:idx val="6"/>
          <c:order val="6"/>
          <c:tx>
            <c:strRef>
              <c:f>'Табель учеников'!$A$9</c:f>
              <c:strCache>
                <c:ptCount val="1"/>
                <c:pt idx="0">
                  <c:v>Шагеев Сергей Вячеславович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'Табель учеников'!$B$1:$H$2</c:f>
              <c:multiLvlStrCache>
                <c:ptCount val="7"/>
                <c:lvl>
                  <c:pt idx="0">
                    <c:v>Информатика</c:v>
                  </c:pt>
                  <c:pt idx="1">
                    <c:v>Математика</c:v>
                  </c:pt>
                  <c:pt idx="2">
                    <c:v>Физика</c:v>
                  </c:pt>
                  <c:pt idx="3">
                    <c:v>Казахский язык</c:v>
                  </c:pt>
                  <c:pt idx="4">
                    <c:v>Русский язык</c:v>
                  </c:pt>
                  <c:pt idx="5">
                    <c:v>Английский язык</c:v>
                  </c:pt>
                  <c:pt idx="6">
                    <c:v>Физическая культура</c:v>
                  </c:pt>
                </c:lvl>
                <c:lvl>
                  <c:pt idx="0">
                    <c:v>Предметы</c:v>
                  </c:pt>
                </c:lvl>
              </c:multiLvlStrCache>
            </c:multiLvlStrRef>
          </c:cat>
          <c:val>
            <c:numRef>
              <c:f>'Табель учеников'!$B$9:$H$9</c:f>
              <c:numCache>
                <c:formatCode>General</c:formatCode>
                <c:ptCount val="7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02-400C-BD8E-88C5D62E9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9658992"/>
        <c:axId val="669659352"/>
      </c:barChart>
      <c:catAx>
        <c:axId val="66965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9659352"/>
        <c:crosses val="autoZero"/>
        <c:auto val="1"/>
        <c:lblAlgn val="ctr"/>
        <c:lblOffset val="100"/>
        <c:noMultiLvlLbl val="0"/>
      </c:catAx>
      <c:valAx>
        <c:axId val="66965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69658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'Табель учеников'!$A$3:$A$9</c:f>
              <c:strCache>
                <c:ptCount val="7"/>
                <c:pt idx="0">
                  <c:v>Иванов Петр Сидорович</c:v>
                </c:pt>
                <c:pt idx="1">
                  <c:v>Сидоров Иван Александрович</c:v>
                </c:pt>
                <c:pt idx="2">
                  <c:v>Жиентаев Серик Мухтарович</c:v>
                </c:pt>
                <c:pt idx="3">
                  <c:v>Петрова Мария Евгеньевна</c:v>
                </c:pt>
                <c:pt idx="4">
                  <c:v>Лукашин Иван Петрович</c:v>
                </c:pt>
                <c:pt idx="5">
                  <c:v>Мусабеков Арлан Хамитович</c:v>
                </c:pt>
                <c:pt idx="6">
                  <c:v>Шагеев Сергей Вячеславович</c:v>
                </c:pt>
              </c:strCache>
            </c:strRef>
          </c:cat>
          <c:val>
            <c:numRef>
              <c:f>'Табель учеников'!$I$3:$I$9</c:f>
              <c:numCache>
                <c:formatCode>General</c:formatCode>
                <c:ptCount val="7"/>
                <c:pt idx="0">
                  <c:v>4.7142857142857144</c:v>
                </c:pt>
                <c:pt idx="1">
                  <c:v>4.4285714285714288</c:v>
                </c:pt>
                <c:pt idx="2">
                  <c:v>4.2857142857142856</c:v>
                </c:pt>
                <c:pt idx="3">
                  <c:v>4.2857142857142856</c:v>
                </c:pt>
                <c:pt idx="4">
                  <c:v>4</c:v>
                </c:pt>
                <c:pt idx="5">
                  <c:v>3.4285714285714284</c:v>
                </c:pt>
                <c:pt idx="6">
                  <c:v>3.2857142857142856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34-4BEB-888F-F7AE3D033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75481120"/>
        <c:axId val="675481480"/>
      </c:barChart>
      <c:catAx>
        <c:axId val="67548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481480"/>
        <c:crosses val="autoZero"/>
        <c:auto val="1"/>
        <c:lblAlgn val="ctr"/>
        <c:lblOffset val="100"/>
        <c:noMultiLvlLbl val="0"/>
      </c:catAx>
      <c:valAx>
        <c:axId val="675481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48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'Табель учеников'!$A$3:$A$9</c:f>
              <c:strCache>
                <c:ptCount val="7"/>
                <c:pt idx="0">
                  <c:v>Иванов Петр Сидорович</c:v>
                </c:pt>
                <c:pt idx="1">
                  <c:v>Сидоров Иван Александрович</c:v>
                </c:pt>
                <c:pt idx="2">
                  <c:v>Жиентаев Серик Мухтарович</c:v>
                </c:pt>
                <c:pt idx="3">
                  <c:v>Петрова Мария Евгеньевна</c:v>
                </c:pt>
                <c:pt idx="4">
                  <c:v>Лукашин Иван Петрович</c:v>
                </c:pt>
                <c:pt idx="5">
                  <c:v>Мусабеков Арлан Хамитович</c:v>
                </c:pt>
                <c:pt idx="6">
                  <c:v>Шагеев Сергей Вячеславович</c:v>
                </c:pt>
              </c:strCache>
            </c:strRef>
          </c:cat>
          <c:val>
            <c:numRef>
              <c:f>'Табель учеников'!$I$3:$I$9</c:f>
              <c:numCache>
                <c:formatCode>General</c:formatCode>
                <c:ptCount val="7"/>
                <c:pt idx="0">
                  <c:v>4.7142857142857144</c:v>
                </c:pt>
                <c:pt idx="1">
                  <c:v>4.4285714285714288</c:v>
                </c:pt>
                <c:pt idx="2">
                  <c:v>4.2857142857142856</c:v>
                </c:pt>
                <c:pt idx="3">
                  <c:v>4.2857142857142856</c:v>
                </c:pt>
                <c:pt idx="4">
                  <c:v>4</c:v>
                </c:pt>
                <c:pt idx="5">
                  <c:v>3.4285714285714284</c:v>
                </c:pt>
                <c:pt idx="6">
                  <c:v>3.2857142857142856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9B-4230-BF9C-C68696E4E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0327904"/>
        <c:axId val="870327544"/>
      </c:lineChart>
      <c:catAx>
        <c:axId val="87032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0327544"/>
        <c:crosses val="autoZero"/>
        <c:auto val="1"/>
        <c:lblAlgn val="ctr"/>
        <c:lblOffset val="100"/>
        <c:noMultiLvlLbl val="0"/>
      </c:catAx>
      <c:valAx>
        <c:axId val="870327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70327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191295</xdr:colOff>
      <xdr:row>0</xdr:row>
      <xdr:rowOff>99391</xdr:rowOff>
    </xdr:from>
    <xdr:to>
      <xdr:col>22</xdr:col>
      <xdr:colOff>387211</xdr:colOff>
      <xdr:row>12</xdr:row>
      <xdr:rowOff>179987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27A7874-3085-302D-B67F-19D6A17D30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209746</xdr:colOff>
      <xdr:row>11</xdr:row>
      <xdr:rowOff>64458</xdr:rowOff>
    </xdr:from>
    <xdr:to>
      <xdr:col>6</xdr:col>
      <xdr:colOff>622779</xdr:colOff>
      <xdr:row>26</xdr:row>
      <xdr:rowOff>142606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58B59BE4-05B0-1595-C109-3D70233E76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19610</xdr:colOff>
      <xdr:row>11</xdr:row>
      <xdr:rowOff>99172</xdr:rowOff>
    </xdr:from>
    <xdr:to>
      <xdr:col>13</xdr:col>
      <xdr:colOff>417418</xdr:colOff>
      <xdr:row>26</xdr:row>
      <xdr:rowOff>152960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45DA4888-447A-1186-8869-6557E8F6EA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3589-27A1-41FA-B5BB-E1D8718C5A70}">
  <dimension ref="A1:J9"/>
  <sheetViews>
    <sheetView tabSelected="1" zoomScale="115" zoomScaleNormal="115" workbookViewId="0">
      <selection activeCell="E7" sqref="E7"/>
    </sheetView>
  </sheetViews>
  <sheetFormatPr defaultRowHeight="14.25" x14ac:dyDescent="0.45"/>
  <cols>
    <col min="1" max="1" width="14.46484375" customWidth="1"/>
    <col min="2" max="8" width="12.9296875" customWidth="1"/>
    <col min="10" max="10" width="9.06640625" customWidth="1"/>
  </cols>
  <sheetData>
    <row r="1" spans="1:10" x14ac:dyDescent="0.45">
      <c r="A1" s="26" t="s">
        <v>0</v>
      </c>
      <c r="B1" s="26" t="s">
        <v>1</v>
      </c>
      <c r="C1" s="26"/>
      <c r="D1" s="26"/>
      <c r="E1" s="26"/>
      <c r="F1" s="26"/>
      <c r="G1" s="26"/>
      <c r="H1" s="26"/>
      <c r="I1" s="27" t="s">
        <v>20</v>
      </c>
      <c r="J1" s="27" t="s">
        <v>21</v>
      </c>
    </row>
    <row r="2" spans="1:10" ht="28.5" x14ac:dyDescent="0.45">
      <c r="A2" s="26"/>
      <c r="B2" s="2" t="s">
        <v>2</v>
      </c>
      <c r="C2" s="2" t="s">
        <v>3</v>
      </c>
      <c r="D2" s="2" t="s">
        <v>4</v>
      </c>
      <c r="E2" s="2" t="s">
        <v>7</v>
      </c>
      <c r="F2" s="2" t="s">
        <v>8</v>
      </c>
      <c r="G2" s="2" t="s">
        <v>9</v>
      </c>
      <c r="H2" s="2" t="s">
        <v>10</v>
      </c>
      <c r="I2" s="27"/>
      <c r="J2" s="27"/>
    </row>
    <row r="3" spans="1:10" ht="28.5" x14ac:dyDescent="0.45">
      <c r="A3" s="2" t="s">
        <v>5</v>
      </c>
      <c r="B3" s="1">
        <v>4</v>
      </c>
      <c r="C3" s="1">
        <v>5</v>
      </c>
      <c r="D3" s="1">
        <v>4</v>
      </c>
      <c r="E3" s="1">
        <v>5</v>
      </c>
      <c r="F3" s="1">
        <v>5</v>
      </c>
      <c r="G3" s="1">
        <v>5</v>
      </c>
      <c r="H3" s="1">
        <v>5</v>
      </c>
      <c r="I3" s="1">
        <f>AVERAGE(B3:H3)</f>
        <v>4.7142857142857144</v>
      </c>
      <c r="J3" s="1" t="str">
        <f>IF(I3&gt;4.51,"отличник",IF(AND(I3&gt;3.51,I3&lt;=4.5),"хорошист",IF(AND(I3&gt;2.8,I3&lt;=3.5),"троечник")))</f>
        <v>отличник</v>
      </c>
    </row>
    <row r="4" spans="1:10" ht="28.5" x14ac:dyDescent="0.45">
      <c r="A4" s="2" t="s">
        <v>6</v>
      </c>
      <c r="B4" s="1">
        <v>4</v>
      </c>
      <c r="C4" s="1">
        <v>5</v>
      </c>
      <c r="D4" s="1">
        <v>4</v>
      </c>
      <c r="E4" s="1">
        <v>5</v>
      </c>
      <c r="F4" s="1">
        <v>4</v>
      </c>
      <c r="G4" s="1">
        <v>5</v>
      </c>
      <c r="H4" s="1">
        <v>4</v>
      </c>
      <c r="I4" s="1">
        <f t="shared" ref="I4:I9" si="0">AVERAGE(B4:H4)</f>
        <v>4.4285714285714288</v>
      </c>
      <c r="J4" s="1" t="str">
        <f t="shared" ref="J4:J9" si="1">IF(I4&gt;4.51,"отличник",IF(AND(I4&gt;3.51,I4&lt;=4.5),"хорошист",IF(AND(I4&gt;2.8,I4&lt;=3.5),"троечник")))</f>
        <v>хорошист</v>
      </c>
    </row>
    <row r="5" spans="1:10" ht="28.5" x14ac:dyDescent="0.45">
      <c r="A5" s="2" t="s">
        <v>15</v>
      </c>
      <c r="B5" s="1">
        <v>4</v>
      </c>
      <c r="C5" s="1">
        <v>5</v>
      </c>
      <c r="D5" s="1">
        <v>4</v>
      </c>
      <c r="E5" s="1">
        <v>4</v>
      </c>
      <c r="F5" s="1">
        <v>4</v>
      </c>
      <c r="G5" s="1">
        <v>4</v>
      </c>
      <c r="H5" s="1">
        <v>5</v>
      </c>
      <c r="I5" s="1">
        <f t="shared" si="0"/>
        <v>4.2857142857142856</v>
      </c>
      <c r="J5" s="1" t="str">
        <f t="shared" si="1"/>
        <v>хорошист</v>
      </c>
    </row>
    <row r="6" spans="1:10" ht="28.5" x14ac:dyDescent="0.45">
      <c r="A6" s="3" t="s">
        <v>16</v>
      </c>
      <c r="B6" s="1">
        <v>4</v>
      </c>
      <c r="C6" s="1">
        <v>5</v>
      </c>
      <c r="D6" s="1">
        <v>4</v>
      </c>
      <c r="E6" s="1">
        <v>5</v>
      </c>
      <c r="F6" s="1">
        <v>3</v>
      </c>
      <c r="G6" s="1">
        <v>5</v>
      </c>
      <c r="H6" s="1">
        <v>4</v>
      </c>
      <c r="I6" s="1">
        <f t="shared" si="0"/>
        <v>4.2857142857142856</v>
      </c>
      <c r="J6" s="1" t="str">
        <f t="shared" si="1"/>
        <v>хорошист</v>
      </c>
    </row>
    <row r="7" spans="1:10" ht="28.5" x14ac:dyDescent="0.45">
      <c r="A7" s="3" t="s">
        <v>17</v>
      </c>
      <c r="B7" s="1">
        <v>4</v>
      </c>
      <c r="C7" s="1">
        <v>3</v>
      </c>
      <c r="D7" s="1">
        <v>4</v>
      </c>
      <c r="E7" s="1">
        <v>5</v>
      </c>
      <c r="F7" s="1">
        <v>3</v>
      </c>
      <c r="G7" s="1">
        <v>5</v>
      </c>
      <c r="H7" s="1">
        <v>4</v>
      </c>
      <c r="I7" s="1">
        <f t="shared" si="0"/>
        <v>4</v>
      </c>
      <c r="J7" s="1" t="str">
        <f t="shared" si="1"/>
        <v>хорошист</v>
      </c>
    </row>
    <row r="8" spans="1:10" ht="42.75" x14ac:dyDescent="0.45">
      <c r="A8" s="3" t="s">
        <v>18</v>
      </c>
      <c r="B8" s="1">
        <v>3</v>
      </c>
      <c r="C8" s="1">
        <v>3</v>
      </c>
      <c r="D8" s="1">
        <v>3</v>
      </c>
      <c r="E8" s="1">
        <v>4</v>
      </c>
      <c r="F8" s="1">
        <v>3</v>
      </c>
      <c r="G8" s="1">
        <v>5</v>
      </c>
      <c r="H8" s="1">
        <v>3</v>
      </c>
      <c r="I8" s="1">
        <f t="shared" si="0"/>
        <v>3.4285714285714284</v>
      </c>
      <c r="J8" s="1" t="str">
        <f t="shared" si="1"/>
        <v>троечник</v>
      </c>
    </row>
    <row r="9" spans="1:10" ht="28.5" x14ac:dyDescent="0.45">
      <c r="A9" s="3" t="s">
        <v>19</v>
      </c>
      <c r="B9" s="1">
        <v>4</v>
      </c>
      <c r="C9" s="1">
        <v>3</v>
      </c>
      <c r="D9" s="1">
        <v>3</v>
      </c>
      <c r="E9" s="1">
        <v>4</v>
      </c>
      <c r="F9" s="1">
        <v>2</v>
      </c>
      <c r="G9" s="1">
        <v>3</v>
      </c>
      <c r="H9" s="1">
        <v>4</v>
      </c>
      <c r="I9" s="1">
        <f t="shared" si="0"/>
        <v>3.2857142857142856</v>
      </c>
      <c r="J9" s="1" t="str">
        <f t="shared" si="1"/>
        <v>троечник</v>
      </c>
    </row>
  </sheetData>
  <autoFilter ref="A1:J9" xr:uid="{2C143589-27A1-41FA-B5BB-E1D8718C5A70}"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4">
    <mergeCell ref="A1:A2"/>
    <mergeCell ref="B1:H1"/>
    <mergeCell ref="I1:I2"/>
    <mergeCell ref="J1:J2"/>
  </mergeCells>
  <pageMargins left="0.7" right="0.7" top="0.75" bottom="0.75" header="0.3" footer="0.3"/>
  <pageSetup paperSize="9" scale="7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494CCC-10ED-4755-ABF7-C32F3E2F1B65}">
          <x14:formula1>
            <xm:f>Лист2!$A$1:$A$4</xm:f>
          </x14:formula1>
          <xm:sqref>B3:H9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C3A3-7235-4674-9C37-361986665345}">
  <dimension ref="A1:AG4"/>
  <sheetViews>
    <sheetView zoomScale="115" zoomScaleNormal="115" workbookViewId="0">
      <selection activeCell="AG7" sqref="AG7"/>
    </sheetView>
  </sheetViews>
  <sheetFormatPr defaultRowHeight="14.25" x14ac:dyDescent="0.45"/>
  <cols>
    <col min="1" max="1" width="19.73046875" customWidth="1"/>
    <col min="2" max="32" width="3.3984375" customWidth="1"/>
    <col min="33" max="33" width="18.9296875" customWidth="1"/>
    <col min="34" max="34" width="9.06640625" customWidth="1"/>
  </cols>
  <sheetData>
    <row r="1" spans="1:33" x14ac:dyDescent="0.45">
      <c r="A1" s="28" t="s">
        <v>22</v>
      </c>
      <c r="B1" s="29" t="s">
        <v>23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8" t="s">
        <v>26</v>
      </c>
    </row>
    <row r="2" spans="1:33" x14ac:dyDescent="0.45">
      <c r="A2" s="28"/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  <c r="AG2" s="28"/>
    </row>
    <row r="3" spans="1:33" ht="29.35" customHeight="1" x14ac:dyDescent="0.45">
      <c r="A3" s="4" t="s">
        <v>24</v>
      </c>
      <c r="B3" t="s">
        <v>27</v>
      </c>
      <c r="D3" t="s">
        <v>27</v>
      </c>
      <c r="H3" t="s">
        <v>27</v>
      </c>
      <c r="J3" t="s">
        <v>27</v>
      </c>
      <c r="L3" t="s">
        <v>27</v>
      </c>
      <c r="N3" t="s">
        <v>27</v>
      </c>
      <c r="P3" t="s">
        <v>27</v>
      </c>
      <c r="V3" t="s">
        <v>27</v>
      </c>
      <c r="X3" t="s">
        <v>27</v>
      </c>
      <c r="Z3" t="s">
        <v>27</v>
      </c>
      <c r="AB3" t="s">
        <v>27</v>
      </c>
      <c r="AF3" t="s">
        <v>27</v>
      </c>
      <c r="AG3">
        <f>COUNTIF(B3:AF3,"+")</f>
        <v>12</v>
      </c>
    </row>
    <row r="4" spans="1:33" ht="29.35" customHeight="1" x14ac:dyDescent="0.45">
      <c r="A4" s="4" t="s">
        <v>25</v>
      </c>
      <c r="C4" t="s">
        <v>27</v>
      </c>
      <c r="E4" t="s">
        <v>27</v>
      </c>
      <c r="G4" t="s">
        <v>27</v>
      </c>
      <c r="K4" t="s">
        <v>27</v>
      </c>
      <c r="M4" t="s">
        <v>27</v>
      </c>
      <c r="O4" t="s">
        <v>27</v>
      </c>
      <c r="Q4" t="s">
        <v>27</v>
      </c>
      <c r="S4" t="s">
        <v>27</v>
      </c>
      <c r="U4" t="s">
        <v>27</v>
      </c>
      <c r="W4" t="s">
        <v>27</v>
      </c>
      <c r="Y4" t="s">
        <v>27</v>
      </c>
      <c r="AA4" t="s">
        <v>27</v>
      </c>
      <c r="AC4" t="s">
        <v>27</v>
      </c>
      <c r="AE4" t="s">
        <v>27</v>
      </c>
      <c r="AG4">
        <f>COUNTIF(B4:AF4,"+")</f>
        <v>14</v>
      </c>
    </row>
  </sheetData>
  <mergeCells count="3">
    <mergeCell ref="A1:A2"/>
    <mergeCell ref="AG1:AG2"/>
    <mergeCell ref="B1:A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FFC1-3A05-4002-BEA0-2748EB54781D}">
  <dimension ref="A1:AG4"/>
  <sheetViews>
    <sheetView zoomScale="115" zoomScaleNormal="115" workbookViewId="0">
      <selection activeCell="AH6" sqref="AH6"/>
    </sheetView>
  </sheetViews>
  <sheetFormatPr defaultRowHeight="14.25" x14ac:dyDescent="0.45"/>
  <cols>
    <col min="1" max="1" width="19.73046875" customWidth="1"/>
    <col min="2" max="32" width="3.53125" customWidth="1"/>
    <col min="33" max="33" width="18.9296875" customWidth="1"/>
    <col min="34" max="34" width="9.06640625" customWidth="1"/>
  </cols>
  <sheetData>
    <row r="1" spans="1:33" x14ac:dyDescent="0.45">
      <c r="A1" s="28" t="s">
        <v>22</v>
      </c>
      <c r="B1" s="29" t="s">
        <v>23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8" t="s">
        <v>26</v>
      </c>
    </row>
    <row r="2" spans="1:33" x14ac:dyDescent="0.45">
      <c r="A2" s="28"/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  <c r="N2">
        <v>13</v>
      </c>
      <c r="O2">
        <v>14</v>
      </c>
      <c r="P2">
        <v>15</v>
      </c>
      <c r="Q2">
        <v>16</v>
      </c>
      <c r="R2">
        <v>17</v>
      </c>
      <c r="S2">
        <v>18</v>
      </c>
      <c r="T2">
        <v>19</v>
      </c>
      <c r="U2">
        <v>20</v>
      </c>
      <c r="V2">
        <v>21</v>
      </c>
      <c r="W2">
        <v>22</v>
      </c>
      <c r="X2">
        <v>23</v>
      </c>
      <c r="Y2">
        <v>24</v>
      </c>
      <c r="Z2">
        <v>25</v>
      </c>
      <c r="AA2">
        <v>26</v>
      </c>
      <c r="AB2">
        <v>27</v>
      </c>
      <c r="AC2">
        <v>28</v>
      </c>
      <c r="AD2">
        <v>29</v>
      </c>
      <c r="AE2">
        <v>30</v>
      </c>
      <c r="AF2">
        <v>31</v>
      </c>
      <c r="AG2" s="28"/>
    </row>
    <row r="3" spans="1:33" ht="29.35" customHeight="1" x14ac:dyDescent="0.45">
      <c r="A3" s="4" t="s">
        <v>24</v>
      </c>
      <c r="B3" s="5" t="s">
        <v>32</v>
      </c>
      <c r="C3" t="s">
        <v>28</v>
      </c>
      <c r="D3" s="5" t="s">
        <v>32</v>
      </c>
      <c r="E3" s="5" t="s">
        <v>32</v>
      </c>
      <c r="F3" t="s">
        <v>29</v>
      </c>
      <c r="G3" s="5" t="s">
        <v>32</v>
      </c>
      <c r="H3" s="5" t="s">
        <v>32</v>
      </c>
      <c r="I3" s="5" t="s">
        <v>32</v>
      </c>
      <c r="J3" s="5" t="s">
        <v>32</v>
      </c>
      <c r="K3" t="s">
        <v>30</v>
      </c>
      <c r="L3" s="5" t="s">
        <v>32</v>
      </c>
      <c r="M3" s="5" t="s">
        <v>32</v>
      </c>
      <c r="N3" s="5" t="s">
        <v>32</v>
      </c>
      <c r="O3" s="5" t="s">
        <v>32</v>
      </c>
      <c r="P3" s="5" t="s">
        <v>32</v>
      </c>
      <c r="Q3" s="5" t="s">
        <v>32</v>
      </c>
      <c r="R3" s="5" t="s">
        <v>32</v>
      </c>
      <c r="S3" s="5" t="s">
        <v>32</v>
      </c>
      <c r="T3" s="5" t="s">
        <v>32</v>
      </c>
      <c r="U3" s="5" t="s">
        <v>32</v>
      </c>
      <c r="V3" s="5" t="s">
        <v>32</v>
      </c>
      <c r="W3" s="5" t="s">
        <v>32</v>
      </c>
      <c r="X3" s="5" t="s">
        <v>32</v>
      </c>
      <c r="Y3" s="5" t="s">
        <v>32</v>
      </c>
      <c r="Z3" s="5" t="s">
        <v>32</v>
      </c>
      <c r="AA3" s="5" t="s">
        <v>32</v>
      </c>
      <c r="AB3" s="5" t="s">
        <v>32</v>
      </c>
      <c r="AC3" s="5" t="s">
        <v>32</v>
      </c>
      <c r="AD3" s="5" t="s">
        <v>32</v>
      </c>
      <c r="AE3" s="5" t="s">
        <v>32</v>
      </c>
      <c r="AF3" s="5" t="s">
        <v>32</v>
      </c>
      <c r="AG3" cm="1">
        <f t="array" ref="AG3">SUM(VALUE(MID(B3:K3,FIND("\",B3:K3)+1,1)))</f>
        <v>16</v>
      </c>
    </row>
    <row r="4" spans="1:33" ht="29.35" customHeight="1" x14ac:dyDescent="0.45">
      <c r="A4" s="4" t="s">
        <v>25</v>
      </c>
      <c r="B4" s="5" t="s">
        <v>32</v>
      </c>
      <c r="C4" s="5" t="s">
        <v>32</v>
      </c>
      <c r="D4" s="5" t="s">
        <v>32</v>
      </c>
      <c r="E4" t="s">
        <v>31</v>
      </c>
      <c r="F4" s="5" t="s">
        <v>32</v>
      </c>
      <c r="G4" s="5" t="s">
        <v>32</v>
      </c>
      <c r="H4" s="5" t="s">
        <v>32</v>
      </c>
      <c r="I4" t="s">
        <v>29</v>
      </c>
      <c r="J4" s="5" t="s">
        <v>32</v>
      </c>
      <c r="K4" s="5" t="s">
        <v>32</v>
      </c>
      <c r="L4" s="5" t="s">
        <v>32</v>
      </c>
      <c r="M4" s="5" t="s">
        <v>32</v>
      </c>
      <c r="N4" t="s">
        <v>28</v>
      </c>
      <c r="O4" s="5" t="s">
        <v>32</v>
      </c>
      <c r="P4" s="5" t="s">
        <v>32</v>
      </c>
      <c r="Q4" s="5" t="s">
        <v>32</v>
      </c>
      <c r="R4" s="5" t="s">
        <v>32</v>
      </c>
      <c r="S4" s="5" t="s">
        <v>32</v>
      </c>
      <c r="T4" s="5" t="s">
        <v>32</v>
      </c>
      <c r="U4" s="5" t="s">
        <v>32</v>
      </c>
      <c r="V4" s="5" t="s">
        <v>32</v>
      </c>
      <c r="W4" s="5" t="s">
        <v>32</v>
      </c>
      <c r="X4" s="5" t="s">
        <v>32</v>
      </c>
      <c r="Y4" s="5" t="s">
        <v>32</v>
      </c>
      <c r="Z4" s="5" t="s">
        <v>32</v>
      </c>
      <c r="AA4" s="5" t="s">
        <v>32</v>
      </c>
      <c r="AB4" s="5" t="s">
        <v>32</v>
      </c>
      <c r="AC4" s="5" t="s">
        <v>32</v>
      </c>
      <c r="AD4" s="5" t="s">
        <v>32</v>
      </c>
      <c r="AE4" s="5" t="s">
        <v>32</v>
      </c>
      <c r="AF4" s="5" t="s">
        <v>32</v>
      </c>
      <c r="AG4" cm="1">
        <f t="array" ref="AG4">SUM(VALUE(MID(B4:AF4,FIND("\",B4:AF4)+1,1)))</f>
        <v>18</v>
      </c>
    </row>
  </sheetData>
  <mergeCells count="3">
    <mergeCell ref="A1:A2"/>
    <mergeCell ref="B1:AF1"/>
    <mergeCell ref="AG1:A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711D-3C4B-42F5-8D28-33E7A7B018D9}">
  <dimension ref="A1:H40"/>
  <sheetViews>
    <sheetView zoomScaleNormal="100" workbookViewId="0">
      <selection activeCell="G2" sqref="G2:H19"/>
    </sheetView>
  </sheetViews>
  <sheetFormatPr defaultRowHeight="14.25" x14ac:dyDescent="0.45"/>
  <cols>
    <col min="5" max="5" width="12.3984375" customWidth="1"/>
    <col min="7" max="7" width="13.73046875" customWidth="1"/>
    <col min="8" max="8" width="12.86328125" customWidth="1"/>
  </cols>
  <sheetData>
    <row r="1" spans="1:8" ht="17.649999999999999" thickBot="1" x14ac:dyDescent="0.5">
      <c r="A1" s="6" t="s">
        <v>33</v>
      </c>
      <c r="B1" s="7"/>
      <c r="C1" s="7"/>
      <c r="D1" s="7"/>
      <c r="E1" s="7"/>
      <c r="G1" s="8" t="s">
        <v>34</v>
      </c>
    </row>
    <row r="2" spans="1:8" ht="39.4" x14ac:dyDescent="0.45">
      <c r="A2" s="9" t="s">
        <v>35</v>
      </c>
      <c r="B2" s="10" t="s">
        <v>36</v>
      </c>
      <c r="C2" s="11" t="s">
        <v>37</v>
      </c>
      <c r="D2" s="11" t="s">
        <v>38</v>
      </c>
      <c r="E2" s="12" t="s">
        <v>39</v>
      </c>
      <c r="G2" s="13" t="s">
        <v>36</v>
      </c>
      <c r="H2" s="14" t="s">
        <v>40</v>
      </c>
    </row>
    <row r="3" spans="1:8" x14ac:dyDescent="0.45">
      <c r="A3" s="15">
        <v>1</v>
      </c>
      <c r="B3" s="16" t="s">
        <v>41</v>
      </c>
      <c r="C3" s="17">
        <v>60</v>
      </c>
      <c r="D3" s="17">
        <f t="shared" ref="D3:D40" si="0">VLOOKUP(B3,прайс,2,FALSE)</f>
        <v>23</v>
      </c>
      <c r="E3" s="18">
        <f t="shared" ref="E3:E40" si="1">VLOOKUP(B3,прайс,2)</f>
        <v>23</v>
      </c>
      <c r="G3" s="19" t="s">
        <v>42</v>
      </c>
      <c r="H3" s="24">
        <v>40</v>
      </c>
    </row>
    <row r="4" spans="1:8" x14ac:dyDescent="0.45">
      <c r="A4" s="15">
        <v>2</v>
      </c>
      <c r="B4" s="16" t="s">
        <v>43</v>
      </c>
      <c r="C4" s="17">
        <v>40</v>
      </c>
      <c r="D4" s="17">
        <f t="shared" si="0"/>
        <v>38</v>
      </c>
      <c r="E4" s="18">
        <f t="shared" si="1"/>
        <v>38</v>
      </c>
      <c r="G4" s="19" t="s">
        <v>44</v>
      </c>
      <c r="H4" s="24">
        <v>120</v>
      </c>
    </row>
    <row r="5" spans="1:8" x14ac:dyDescent="0.45">
      <c r="A5" s="15">
        <v>3</v>
      </c>
      <c r="B5" s="16" t="s">
        <v>45</v>
      </c>
      <c r="C5" s="17">
        <v>35</v>
      </c>
      <c r="D5" s="17">
        <f t="shared" si="0"/>
        <v>12</v>
      </c>
      <c r="E5" s="18">
        <f t="shared" si="1"/>
        <v>12</v>
      </c>
      <c r="G5" s="19" t="s">
        <v>46</v>
      </c>
      <c r="H5" s="24">
        <v>29</v>
      </c>
    </row>
    <row r="6" spans="1:8" x14ac:dyDescent="0.45">
      <c r="A6" s="15">
        <v>4</v>
      </c>
      <c r="B6" s="16" t="s">
        <v>47</v>
      </c>
      <c r="C6" s="17">
        <v>45</v>
      </c>
      <c r="D6" s="17">
        <f t="shared" si="0"/>
        <v>45</v>
      </c>
      <c r="E6" s="18">
        <f t="shared" si="1"/>
        <v>45</v>
      </c>
      <c r="G6" s="19" t="s">
        <v>48</v>
      </c>
      <c r="H6" s="24">
        <v>22</v>
      </c>
    </row>
    <row r="7" spans="1:8" x14ac:dyDescent="0.45">
      <c r="A7" s="15">
        <v>5</v>
      </c>
      <c r="B7" s="16" t="s">
        <v>49</v>
      </c>
      <c r="C7" s="17">
        <v>23</v>
      </c>
      <c r="D7" s="17">
        <f t="shared" si="0"/>
        <v>60</v>
      </c>
      <c r="E7" s="18">
        <f t="shared" si="1"/>
        <v>60</v>
      </c>
      <c r="G7" s="19" t="s">
        <v>50</v>
      </c>
      <c r="H7" s="24">
        <v>45</v>
      </c>
    </row>
    <row r="8" spans="1:8" x14ac:dyDescent="0.45">
      <c r="A8" s="15">
        <v>6</v>
      </c>
      <c r="B8" s="16" t="s">
        <v>45</v>
      </c>
      <c r="C8" s="17">
        <v>36</v>
      </c>
      <c r="D8" s="17">
        <f t="shared" si="0"/>
        <v>12</v>
      </c>
      <c r="E8" s="18">
        <f t="shared" si="1"/>
        <v>12</v>
      </c>
      <c r="G8" s="19" t="s">
        <v>43</v>
      </c>
      <c r="H8" s="24">
        <v>38</v>
      </c>
    </row>
    <row r="9" spans="1:8" x14ac:dyDescent="0.45">
      <c r="A9" s="15">
        <v>7</v>
      </c>
      <c r="B9" s="16" t="s">
        <v>49</v>
      </c>
      <c r="C9" s="17">
        <v>60</v>
      </c>
      <c r="D9" s="17">
        <f t="shared" si="0"/>
        <v>60</v>
      </c>
      <c r="E9" s="18">
        <f t="shared" si="1"/>
        <v>60</v>
      </c>
      <c r="G9" s="19" t="s">
        <v>45</v>
      </c>
      <c r="H9" s="24">
        <v>12</v>
      </c>
    </row>
    <row r="10" spans="1:8" x14ac:dyDescent="0.45">
      <c r="A10" s="15">
        <v>8</v>
      </c>
      <c r="B10" s="16" t="s">
        <v>44</v>
      </c>
      <c r="C10" s="17">
        <v>10</v>
      </c>
      <c r="D10" s="17">
        <f t="shared" si="0"/>
        <v>120</v>
      </c>
      <c r="E10" s="18">
        <f t="shared" si="1"/>
        <v>120</v>
      </c>
      <c r="G10" s="19" t="s">
        <v>51</v>
      </c>
      <c r="H10" s="24">
        <v>8</v>
      </c>
    </row>
    <row r="11" spans="1:8" x14ac:dyDescent="0.45">
      <c r="A11" s="15">
        <v>9</v>
      </c>
      <c r="B11" s="16" t="s">
        <v>45</v>
      </c>
      <c r="C11" s="17">
        <v>5</v>
      </c>
      <c r="D11" s="17">
        <f t="shared" si="0"/>
        <v>12</v>
      </c>
      <c r="E11" s="18">
        <f t="shared" si="1"/>
        <v>12</v>
      </c>
      <c r="G11" s="19" t="s">
        <v>49</v>
      </c>
      <c r="H11" s="24">
        <v>60</v>
      </c>
    </row>
    <row r="12" spans="1:8" x14ac:dyDescent="0.45">
      <c r="A12" s="15">
        <v>10</v>
      </c>
      <c r="B12" s="16" t="s">
        <v>52</v>
      </c>
      <c r="C12" s="17">
        <v>15</v>
      </c>
      <c r="D12" s="17">
        <f t="shared" si="0"/>
        <v>80</v>
      </c>
      <c r="E12" s="18">
        <f t="shared" si="1"/>
        <v>80</v>
      </c>
      <c r="G12" s="19" t="s">
        <v>53</v>
      </c>
      <c r="H12" s="24">
        <v>10</v>
      </c>
    </row>
    <row r="13" spans="1:8" x14ac:dyDescent="0.45">
      <c r="A13" s="15">
        <v>11</v>
      </c>
      <c r="B13" s="16" t="s">
        <v>50</v>
      </c>
      <c r="C13" s="17">
        <v>14</v>
      </c>
      <c r="D13" s="17">
        <f t="shared" si="0"/>
        <v>45</v>
      </c>
      <c r="E13" s="18">
        <f t="shared" si="1"/>
        <v>45</v>
      </c>
      <c r="G13" s="19" t="s">
        <v>52</v>
      </c>
      <c r="H13" s="24">
        <v>80</v>
      </c>
    </row>
    <row r="14" spans="1:8" x14ac:dyDescent="0.45">
      <c r="A14" s="15">
        <v>12</v>
      </c>
      <c r="B14" s="16" t="s">
        <v>48</v>
      </c>
      <c r="C14" s="17">
        <v>48</v>
      </c>
      <c r="D14" s="17">
        <f t="shared" si="0"/>
        <v>22</v>
      </c>
      <c r="E14" s="18">
        <f t="shared" si="1"/>
        <v>22</v>
      </c>
      <c r="G14" s="19" t="s">
        <v>47</v>
      </c>
      <c r="H14" s="24">
        <v>45</v>
      </c>
    </row>
    <row r="15" spans="1:8" x14ac:dyDescent="0.45">
      <c r="A15" s="15">
        <v>13</v>
      </c>
      <c r="B15" s="16" t="s">
        <v>49</v>
      </c>
      <c r="C15" s="17">
        <v>15</v>
      </c>
      <c r="D15" s="17">
        <f t="shared" si="0"/>
        <v>60</v>
      </c>
      <c r="E15" s="18">
        <f t="shared" si="1"/>
        <v>60</v>
      </c>
      <c r="G15" s="19" t="s">
        <v>54</v>
      </c>
      <c r="H15" s="24">
        <v>12</v>
      </c>
    </row>
    <row r="16" spans="1:8" x14ac:dyDescent="0.45">
      <c r="A16" s="15">
        <v>14</v>
      </c>
      <c r="B16" s="16" t="s">
        <v>49</v>
      </c>
      <c r="C16" s="17">
        <v>13</v>
      </c>
      <c r="D16" s="17">
        <f t="shared" si="0"/>
        <v>60</v>
      </c>
      <c r="E16" s="18">
        <f t="shared" si="1"/>
        <v>60</v>
      </c>
      <c r="G16" s="19" t="s">
        <v>55</v>
      </c>
      <c r="H16" s="24">
        <v>40</v>
      </c>
    </row>
    <row r="17" spans="1:8" x14ac:dyDescent="0.45">
      <c r="A17" s="15">
        <v>15</v>
      </c>
      <c r="B17" s="16" t="s">
        <v>56</v>
      </c>
      <c r="C17" s="17">
        <v>42</v>
      </c>
      <c r="D17" s="17">
        <f t="shared" si="0"/>
        <v>45</v>
      </c>
      <c r="E17" s="18">
        <f t="shared" si="1"/>
        <v>45</v>
      </c>
      <c r="G17" s="19" t="s">
        <v>57</v>
      </c>
      <c r="H17" s="24">
        <v>25</v>
      </c>
    </row>
    <row r="18" spans="1:8" x14ac:dyDescent="0.45">
      <c r="A18" s="15">
        <v>16</v>
      </c>
      <c r="B18" s="16" t="s">
        <v>42</v>
      </c>
      <c r="C18" s="17">
        <v>26</v>
      </c>
      <c r="D18" s="17">
        <f t="shared" si="0"/>
        <v>40</v>
      </c>
      <c r="E18" s="18">
        <f t="shared" si="1"/>
        <v>40</v>
      </c>
      <c r="G18" s="19" t="s">
        <v>56</v>
      </c>
      <c r="H18" s="24">
        <v>45</v>
      </c>
    </row>
    <row r="19" spans="1:8" ht="14.65" thickBot="1" x14ac:dyDescent="0.5">
      <c r="A19" s="15">
        <v>17</v>
      </c>
      <c r="B19" s="16" t="s">
        <v>55</v>
      </c>
      <c r="C19" s="17">
        <v>14</v>
      </c>
      <c r="D19" s="17">
        <f t="shared" si="0"/>
        <v>40</v>
      </c>
      <c r="E19" s="18">
        <f t="shared" si="1"/>
        <v>40</v>
      </c>
      <c r="G19" s="20" t="s">
        <v>41</v>
      </c>
      <c r="H19" s="25">
        <v>23</v>
      </c>
    </row>
    <row r="20" spans="1:8" x14ac:dyDescent="0.45">
      <c r="A20" s="15">
        <v>18</v>
      </c>
      <c r="B20" s="16" t="s">
        <v>45</v>
      </c>
      <c r="C20" s="17">
        <v>80</v>
      </c>
      <c r="D20" s="17">
        <f t="shared" si="0"/>
        <v>12</v>
      </c>
      <c r="E20" s="18">
        <f t="shared" si="1"/>
        <v>12</v>
      </c>
    </row>
    <row r="21" spans="1:8" x14ac:dyDescent="0.45">
      <c r="A21" s="15">
        <v>19</v>
      </c>
      <c r="B21" s="16" t="s">
        <v>54</v>
      </c>
      <c r="C21" s="17">
        <v>25</v>
      </c>
      <c r="D21" s="17">
        <f t="shared" si="0"/>
        <v>12</v>
      </c>
      <c r="E21" s="18">
        <f t="shared" si="1"/>
        <v>12</v>
      </c>
    </row>
    <row r="22" spans="1:8" x14ac:dyDescent="0.45">
      <c r="A22" s="15">
        <v>20</v>
      </c>
      <c r="B22" s="16" t="s">
        <v>53</v>
      </c>
      <c r="C22" s="17">
        <v>20</v>
      </c>
      <c r="D22" s="17">
        <f t="shared" si="0"/>
        <v>10</v>
      </c>
      <c r="E22" s="18">
        <f t="shared" si="1"/>
        <v>10</v>
      </c>
    </row>
    <row r="23" spans="1:8" x14ac:dyDescent="0.45">
      <c r="A23" s="15">
        <v>21</v>
      </c>
      <c r="B23" s="16" t="s">
        <v>51</v>
      </c>
      <c r="C23" s="17">
        <v>100</v>
      </c>
      <c r="D23" s="17">
        <f t="shared" si="0"/>
        <v>8</v>
      </c>
      <c r="E23" s="18">
        <f t="shared" si="1"/>
        <v>8</v>
      </c>
    </row>
    <row r="24" spans="1:8" x14ac:dyDescent="0.45">
      <c r="A24" s="15">
        <v>22</v>
      </c>
      <c r="B24" s="16" t="s">
        <v>57</v>
      </c>
      <c r="C24" s="17">
        <v>50</v>
      </c>
      <c r="D24" s="17">
        <f t="shared" si="0"/>
        <v>25</v>
      </c>
      <c r="E24" s="18">
        <f t="shared" si="1"/>
        <v>25</v>
      </c>
    </row>
    <row r="25" spans="1:8" x14ac:dyDescent="0.45">
      <c r="A25" s="15">
        <v>23</v>
      </c>
      <c r="B25" s="16" t="s">
        <v>45</v>
      </c>
      <c r="C25" s="17">
        <v>60</v>
      </c>
      <c r="D25" s="17">
        <f t="shared" si="0"/>
        <v>12</v>
      </c>
      <c r="E25" s="18">
        <f t="shared" si="1"/>
        <v>12</v>
      </c>
    </row>
    <row r="26" spans="1:8" x14ac:dyDescent="0.45">
      <c r="A26" s="15">
        <v>24</v>
      </c>
      <c r="B26" s="16" t="s">
        <v>46</v>
      </c>
      <c r="C26" s="17">
        <v>40</v>
      </c>
      <c r="D26" s="17">
        <f t="shared" si="0"/>
        <v>29</v>
      </c>
      <c r="E26" s="18">
        <f t="shared" si="1"/>
        <v>29</v>
      </c>
    </row>
    <row r="27" spans="1:8" x14ac:dyDescent="0.45">
      <c r="A27" s="15">
        <v>25</v>
      </c>
      <c r="B27" s="16" t="s">
        <v>49</v>
      </c>
      <c r="C27" s="17">
        <v>45</v>
      </c>
      <c r="D27" s="17">
        <f t="shared" si="0"/>
        <v>60</v>
      </c>
      <c r="E27" s="18">
        <f t="shared" si="1"/>
        <v>60</v>
      </c>
    </row>
    <row r="28" spans="1:8" x14ac:dyDescent="0.45">
      <c r="A28" s="15">
        <v>26</v>
      </c>
      <c r="B28" s="16" t="s">
        <v>45</v>
      </c>
      <c r="C28" s="17">
        <v>35</v>
      </c>
      <c r="D28" s="17">
        <f t="shared" si="0"/>
        <v>12</v>
      </c>
      <c r="E28" s="18">
        <f t="shared" si="1"/>
        <v>12</v>
      </c>
    </row>
    <row r="29" spans="1:8" x14ac:dyDescent="0.45">
      <c r="A29" s="15">
        <v>27</v>
      </c>
      <c r="B29" s="16" t="s">
        <v>47</v>
      </c>
      <c r="C29" s="17">
        <v>45</v>
      </c>
      <c r="D29" s="17">
        <f t="shared" si="0"/>
        <v>45</v>
      </c>
      <c r="E29" s="18">
        <f t="shared" si="1"/>
        <v>45</v>
      </c>
    </row>
    <row r="30" spans="1:8" x14ac:dyDescent="0.45">
      <c r="A30" s="15">
        <v>28</v>
      </c>
      <c r="B30" s="16" t="s">
        <v>49</v>
      </c>
      <c r="C30" s="17">
        <v>23</v>
      </c>
      <c r="D30" s="17">
        <f t="shared" si="0"/>
        <v>60</v>
      </c>
      <c r="E30" s="18">
        <f t="shared" si="1"/>
        <v>60</v>
      </c>
    </row>
    <row r="31" spans="1:8" x14ac:dyDescent="0.45">
      <c r="A31" s="15">
        <v>29</v>
      </c>
      <c r="B31" s="16" t="s">
        <v>45</v>
      </c>
      <c r="C31" s="17">
        <v>36</v>
      </c>
      <c r="D31" s="17">
        <f t="shared" si="0"/>
        <v>12</v>
      </c>
      <c r="E31" s="18">
        <f t="shared" si="1"/>
        <v>12</v>
      </c>
    </row>
    <row r="32" spans="1:8" x14ac:dyDescent="0.45">
      <c r="A32" s="15">
        <v>30</v>
      </c>
      <c r="B32" s="16" t="s">
        <v>49</v>
      </c>
      <c r="C32" s="17">
        <v>60</v>
      </c>
      <c r="D32" s="17">
        <f t="shared" si="0"/>
        <v>60</v>
      </c>
      <c r="E32" s="18">
        <f t="shared" si="1"/>
        <v>60</v>
      </c>
    </row>
    <row r="33" spans="1:5" x14ac:dyDescent="0.45">
      <c r="A33" s="15">
        <v>31</v>
      </c>
      <c r="B33" s="16" t="s">
        <v>44</v>
      </c>
      <c r="C33" s="17">
        <v>10</v>
      </c>
      <c r="D33" s="17">
        <f t="shared" si="0"/>
        <v>120</v>
      </c>
      <c r="E33" s="18">
        <f t="shared" si="1"/>
        <v>120</v>
      </c>
    </row>
    <row r="34" spans="1:5" x14ac:dyDescent="0.45">
      <c r="A34" s="15">
        <v>32</v>
      </c>
      <c r="B34" s="16" t="s">
        <v>45</v>
      </c>
      <c r="C34" s="17">
        <v>5</v>
      </c>
      <c r="D34" s="17">
        <f t="shared" si="0"/>
        <v>12</v>
      </c>
      <c r="E34" s="18">
        <f t="shared" si="1"/>
        <v>12</v>
      </c>
    </row>
    <row r="35" spans="1:5" x14ac:dyDescent="0.45">
      <c r="A35" s="15">
        <v>33</v>
      </c>
      <c r="B35" s="16" t="s">
        <v>52</v>
      </c>
      <c r="C35" s="17">
        <v>15</v>
      </c>
      <c r="D35" s="17">
        <f t="shared" si="0"/>
        <v>80</v>
      </c>
      <c r="E35" s="18">
        <f t="shared" si="1"/>
        <v>80</v>
      </c>
    </row>
    <row r="36" spans="1:5" x14ac:dyDescent="0.45">
      <c r="A36" s="15">
        <v>34</v>
      </c>
      <c r="B36" s="16" t="s">
        <v>56</v>
      </c>
      <c r="C36" s="17">
        <v>42</v>
      </c>
      <c r="D36" s="17">
        <f t="shared" si="0"/>
        <v>45</v>
      </c>
      <c r="E36" s="18">
        <f t="shared" si="1"/>
        <v>45</v>
      </c>
    </row>
    <row r="37" spans="1:5" x14ac:dyDescent="0.45">
      <c r="A37" s="15">
        <v>35</v>
      </c>
      <c r="B37" s="16" t="s">
        <v>42</v>
      </c>
      <c r="C37" s="17">
        <v>26</v>
      </c>
      <c r="D37" s="17">
        <f t="shared" si="0"/>
        <v>40</v>
      </c>
      <c r="E37" s="18">
        <f t="shared" si="1"/>
        <v>40</v>
      </c>
    </row>
    <row r="38" spans="1:5" x14ac:dyDescent="0.45">
      <c r="A38" s="15">
        <v>36</v>
      </c>
      <c r="B38" s="16" t="s">
        <v>55</v>
      </c>
      <c r="C38" s="17">
        <v>14</v>
      </c>
      <c r="D38" s="17">
        <f t="shared" si="0"/>
        <v>40</v>
      </c>
      <c r="E38" s="18">
        <f t="shared" si="1"/>
        <v>40</v>
      </c>
    </row>
    <row r="39" spans="1:5" x14ac:dyDescent="0.45">
      <c r="A39" s="15">
        <v>37</v>
      </c>
      <c r="B39" s="16" t="s">
        <v>45</v>
      </c>
      <c r="C39" s="17">
        <v>80</v>
      </c>
      <c r="D39" s="17">
        <f t="shared" si="0"/>
        <v>12</v>
      </c>
      <c r="E39" s="18">
        <f t="shared" si="1"/>
        <v>12</v>
      </c>
    </row>
    <row r="40" spans="1:5" ht="14.65" thickBot="1" x14ac:dyDescent="0.5">
      <c r="A40" s="21">
        <v>38</v>
      </c>
      <c r="B40" s="22" t="s">
        <v>54</v>
      </c>
      <c r="C40" s="23">
        <v>25</v>
      </c>
      <c r="D40" s="23">
        <f t="shared" si="0"/>
        <v>12</v>
      </c>
      <c r="E40" s="18">
        <f t="shared" si="1"/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1B94-81E8-441F-B1D6-3D91C25DC405}">
  <dimension ref="A1:O22"/>
  <sheetViews>
    <sheetView zoomScale="115" zoomScaleNormal="115" workbookViewId="0">
      <selection activeCell="B7" sqref="B7"/>
    </sheetView>
  </sheetViews>
  <sheetFormatPr defaultRowHeight="14.25" x14ac:dyDescent="0.45"/>
  <cols>
    <col min="2" max="14" width="13.9296875" customWidth="1"/>
  </cols>
  <sheetData>
    <row r="1" spans="1:15" x14ac:dyDescent="0.45">
      <c r="B1" t="s">
        <v>58</v>
      </c>
    </row>
    <row r="2" spans="1:15" x14ac:dyDescent="0.45">
      <c r="B2" t="s">
        <v>59</v>
      </c>
      <c r="D2" t="s">
        <v>60</v>
      </c>
      <c r="F2" t="s">
        <v>61</v>
      </c>
      <c r="H2" t="s">
        <v>62</v>
      </c>
      <c r="J2" t="s">
        <v>63</v>
      </c>
      <c r="L2" t="s">
        <v>64</v>
      </c>
      <c r="N2" t="s">
        <v>65</v>
      </c>
    </row>
    <row r="3" spans="1:15" x14ac:dyDescent="0.45">
      <c r="A3">
        <v>1</v>
      </c>
      <c r="B3" t="s">
        <v>68</v>
      </c>
      <c r="C3">
        <f>VLOOKUP(B3,Продукты!A2:B6,2,FALSE)</f>
        <v>180</v>
      </c>
      <c r="D3" t="s">
        <v>69</v>
      </c>
      <c r="E3">
        <f>VLOOKUP(D3,Продукты!A2:B6,2,FALSE)</f>
        <v>400</v>
      </c>
    </row>
    <row r="4" spans="1:15" x14ac:dyDescent="0.45">
      <c r="A4">
        <v>2</v>
      </c>
      <c r="B4" t="s">
        <v>69</v>
      </c>
      <c r="C4">
        <f>VLOOKUP(B4,Продукты!A3:B7,2,FALSE)</f>
        <v>400</v>
      </c>
      <c r="D4" t="s">
        <v>70</v>
      </c>
      <c r="E4">
        <f>VLOOKUP(D4,Продукты!A3:B7,2,FALSE)</f>
        <v>3500</v>
      </c>
    </row>
    <row r="5" spans="1:15" x14ac:dyDescent="0.45">
      <c r="A5">
        <v>3</v>
      </c>
      <c r="B5" t="s">
        <v>51</v>
      </c>
      <c r="C5">
        <f>VLOOKUP(B5,Продукты!A4:B8,2,FALSE)</f>
        <v>190</v>
      </c>
    </row>
    <row r="6" spans="1:15" x14ac:dyDescent="0.45">
      <c r="A6">
        <v>4</v>
      </c>
      <c r="B6" t="s">
        <v>41</v>
      </c>
      <c r="C6">
        <f>VLOOKUP(B6,Продукты!A5:B9,2,FALSE)</f>
        <v>350</v>
      </c>
    </row>
    <row r="7" spans="1:15" x14ac:dyDescent="0.45">
      <c r="A7">
        <v>5</v>
      </c>
      <c r="B7" t="s">
        <v>51</v>
      </c>
      <c r="C7">
        <f>VLOOKUP(B7,Продукты!A6:B10,2,FALSE)</f>
        <v>190</v>
      </c>
    </row>
    <row r="8" spans="1:15" x14ac:dyDescent="0.45">
      <c r="C8">
        <f>SUM(C3:C7)</f>
        <v>1310</v>
      </c>
      <c r="D8">
        <f t="shared" ref="D8:O8" si="0">SUM(D3:D7)</f>
        <v>0</v>
      </c>
      <c r="E8">
        <f t="shared" si="0"/>
        <v>3900</v>
      </c>
      <c r="F8">
        <f t="shared" si="0"/>
        <v>0</v>
      </c>
      <c r="G8">
        <f t="shared" si="0"/>
        <v>0</v>
      </c>
      <c r="H8">
        <f t="shared" si="0"/>
        <v>0</v>
      </c>
      <c r="I8">
        <f t="shared" si="0"/>
        <v>0</v>
      </c>
      <c r="J8">
        <f t="shared" si="0"/>
        <v>0</v>
      </c>
      <c r="K8">
        <f t="shared" si="0"/>
        <v>0</v>
      </c>
      <c r="L8">
        <f t="shared" si="0"/>
        <v>0</v>
      </c>
      <c r="M8">
        <f t="shared" si="0"/>
        <v>0</v>
      </c>
      <c r="N8">
        <f t="shared" si="0"/>
        <v>0</v>
      </c>
      <c r="O8">
        <f t="shared" si="0"/>
        <v>0</v>
      </c>
    </row>
    <row r="9" spans="1:15" x14ac:dyDescent="0.45">
      <c r="B9" t="s">
        <v>66</v>
      </c>
    </row>
    <row r="10" spans="1:15" x14ac:dyDescent="0.45">
      <c r="B10" t="s">
        <v>59</v>
      </c>
      <c r="D10" t="s">
        <v>60</v>
      </c>
      <c r="F10" t="s">
        <v>61</v>
      </c>
      <c r="H10" t="s">
        <v>62</v>
      </c>
      <c r="J10" t="s">
        <v>63</v>
      </c>
      <c r="L10" t="s">
        <v>64</v>
      </c>
      <c r="N10" t="s">
        <v>65</v>
      </c>
    </row>
    <row r="11" spans="1:15" x14ac:dyDescent="0.45">
      <c r="A11">
        <v>1</v>
      </c>
    </row>
    <row r="12" spans="1:15" x14ac:dyDescent="0.45">
      <c r="A12">
        <v>2</v>
      </c>
    </row>
    <row r="13" spans="1:15" x14ac:dyDescent="0.45">
      <c r="A13">
        <v>3</v>
      </c>
    </row>
    <row r="14" spans="1:15" x14ac:dyDescent="0.45">
      <c r="A14">
        <v>4</v>
      </c>
    </row>
    <row r="15" spans="1:15" x14ac:dyDescent="0.45">
      <c r="A15">
        <v>5</v>
      </c>
    </row>
    <row r="16" spans="1:15" x14ac:dyDescent="0.45">
      <c r="B16" t="s">
        <v>67</v>
      </c>
    </row>
    <row r="17" spans="1:14" x14ac:dyDescent="0.45">
      <c r="B17" t="s">
        <v>59</v>
      </c>
      <c r="D17" t="s">
        <v>60</v>
      </c>
      <c r="F17" t="s">
        <v>61</v>
      </c>
      <c r="H17" t="s">
        <v>62</v>
      </c>
      <c r="J17" t="s">
        <v>63</v>
      </c>
      <c r="L17" t="s">
        <v>64</v>
      </c>
      <c r="N17" t="s">
        <v>65</v>
      </c>
    </row>
    <row r="18" spans="1:14" x14ac:dyDescent="0.45">
      <c r="A18">
        <v>1</v>
      </c>
    </row>
    <row r="19" spans="1:14" x14ac:dyDescent="0.45">
      <c r="A19">
        <v>2</v>
      </c>
    </row>
    <row r="20" spans="1:14" x14ac:dyDescent="0.45">
      <c r="A20">
        <v>3</v>
      </c>
    </row>
    <row r="21" spans="1:14" x14ac:dyDescent="0.45">
      <c r="A21">
        <v>4</v>
      </c>
    </row>
    <row r="22" spans="1:14" x14ac:dyDescent="0.45">
      <c r="A22">
        <v>5</v>
      </c>
    </row>
  </sheetData>
  <phoneticPr fontId="7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942D0A-4FA7-416C-8C21-299DA0CCEB37}">
          <x14:formula1>
            <xm:f>Продукты!$A$2:$A$6</xm:f>
          </x14:formula1>
          <xm:sqref>B3:B7 D3:D7 F3:F7 H3:H7 J3:J7 L3:L7 N3:N7 B11:B15 D11:D15 F11:F15 H11:H15 J11:J15 L11:L15 N11:N15 B18:B22 D18:D22 F18:F22 H18:H22 J18:J22 L18:L22 N18:N22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43DAA-5B84-4F54-B8AA-08F0E54B10F9}">
  <dimension ref="A1:G9"/>
  <sheetViews>
    <sheetView zoomScale="160" zoomScaleNormal="160" workbookViewId="0">
      <selection activeCell="E7" sqref="E7"/>
    </sheetView>
  </sheetViews>
  <sheetFormatPr defaultRowHeight="14.25" x14ac:dyDescent="0.45"/>
  <sheetData>
    <row r="1" spans="1:7" x14ac:dyDescent="0.45">
      <c r="A1" t="s">
        <v>71</v>
      </c>
      <c r="B1" t="s">
        <v>72</v>
      </c>
      <c r="C1" t="s">
        <v>75</v>
      </c>
      <c r="D1" t="s">
        <v>72</v>
      </c>
      <c r="F1" t="s">
        <v>73</v>
      </c>
      <c r="G1" t="s">
        <v>74</v>
      </c>
    </row>
    <row r="2" spans="1:7" x14ac:dyDescent="0.45">
      <c r="A2">
        <v>1</v>
      </c>
      <c r="B2">
        <f t="shared" ref="B2:B9" si="0">A2*$F$2</f>
        <v>452</v>
      </c>
      <c r="C2">
        <v>1</v>
      </c>
      <c r="D2">
        <f>C2*$G$2</f>
        <v>502</v>
      </c>
      <c r="F2">
        <v>452</v>
      </c>
      <c r="G2">
        <v>502</v>
      </c>
    </row>
    <row r="3" spans="1:7" x14ac:dyDescent="0.45">
      <c r="A3">
        <v>2</v>
      </c>
      <c r="B3">
        <f t="shared" si="0"/>
        <v>904</v>
      </c>
      <c r="C3">
        <v>2</v>
      </c>
      <c r="D3">
        <f t="shared" ref="D3:D9" si="1">C3*$G$2</f>
        <v>1004</v>
      </c>
    </row>
    <row r="4" spans="1:7" x14ac:dyDescent="0.45">
      <c r="A4">
        <v>5</v>
      </c>
      <c r="B4">
        <f t="shared" si="0"/>
        <v>2260</v>
      </c>
      <c r="C4">
        <v>5</v>
      </c>
      <c r="D4">
        <f t="shared" si="1"/>
        <v>2510</v>
      </c>
    </row>
    <row r="5" spans="1:7" x14ac:dyDescent="0.45">
      <c r="A5">
        <v>10</v>
      </c>
      <c r="B5">
        <f t="shared" si="0"/>
        <v>4520</v>
      </c>
      <c r="C5">
        <v>10</v>
      </c>
      <c r="D5">
        <f t="shared" si="1"/>
        <v>5020</v>
      </c>
    </row>
    <row r="6" spans="1:7" x14ac:dyDescent="0.45">
      <c r="A6">
        <v>20</v>
      </c>
      <c r="B6">
        <f t="shared" si="0"/>
        <v>9040</v>
      </c>
      <c r="C6">
        <v>20</v>
      </c>
      <c r="D6">
        <f t="shared" si="1"/>
        <v>10040</v>
      </c>
    </row>
    <row r="7" spans="1:7" x14ac:dyDescent="0.45">
      <c r="A7">
        <v>50</v>
      </c>
      <c r="B7">
        <f t="shared" si="0"/>
        <v>22600</v>
      </c>
      <c r="C7">
        <v>50</v>
      </c>
      <c r="D7">
        <f t="shared" si="1"/>
        <v>25100</v>
      </c>
    </row>
    <row r="8" spans="1:7" x14ac:dyDescent="0.45">
      <c r="A8">
        <v>100</v>
      </c>
      <c r="B8">
        <f t="shared" si="0"/>
        <v>45200</v>
      </c>
      <c r="C8">
        <v>100</v>
      </c>
      <c r="D8">
        <f t="shared" si="1"/>
        <v>50200</v>
      </c>
    </row>
    <row r="9" spans="1:7" x14ac:dyDescent="0.45">
      <c r="A9">
        <v>1000</v>
      </c>
      <c r="B9">
        <f t="shared" si="0"/>
        <v>452000</v>
      </c>
      <c r="C9">
        <v>1000</v>
      </c>
      <c r="D9">
        <f t="shared" si="1"/>
        <v>502000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F77D-5D6F-43D8-9333-7FE6966DD106}">
  <dimension ref="A1:B6"/>
  <sheetViews>
    <sheetView zoomScale="130" zoomScaleNormal="130" workbookViewId="0">
      <selection activeCell="A6" sqref="A6"/>
    </sheetView>
  </sheetViews>
  <sheetFormatPr defaultRowHeight="14.25" x14ac:dyDescent="0.45"/>
  <cols>
    <col min="1" max="1" width="17.3984375" customWidth="1"/>
    <col min="2" max="2" width="13.53125" customWidth="1"/>
  </cols>
  <sheetData>
    <row r="1" spans="1:2" x14ac:dyDescent="0.45">
      <c r="A1" s="13" t="s">
        <v>36</v>
      </c>
      <c r="B1" s="14" t="s">
        <v>38</v>
      </c>
    </row>
    <row r="2" spans="1:2" x14ac:dyDescent="0.45">
      <c r="A2" s="19" t="s">
        <v>68</v>
      </c>
      <c r="B2" s="24">
        <v>180</v>
      </c>
    </row>
    <row r="3" spans="1:2" x14ac:dyDescent="0.45">
      <c r="A3" s="19" t="s">
        <v>69</v>
      </c>
      <c r="B3" s="24">
        <v>400</v>
      </c>
    </row>
    <row r="4" spans="1:2" x14ac:dyDescent="0.45">
      <c r="A4" s="19" t="s">
        <v>70</v>
      </c>
      <c r="B4" s="24">
        <v>3500</v>
      </c>
    </row>
    <row r="5" spans="1:2" ht="14.65" thickBot="1" x14ac:dyDescent="0.5">
      <c r="A5" s="20" t="s">
        <v>41</v>
      </c>
      <c r="B5" s="24">
        <v>350</v>
      </c>
    </row>
    <row r="6" spans="1:2" x14ac:dyDescent="0.45">
      <c r="A6" s="19" t="s">
        <v>51</v>
      </c>
      <c r="B6" s="24">
        <v>190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7E73E-8B2B-473D-8B2C-51AF65405FA8}">
  <dimension ref="A1:B4"/>
  <sheetViews>
    <sheetView zoomScale="190" zoomScaleNormal="190" workbookViewId="0">
      <selection activeCell="B5" sqref="B5"/>
    </sheetView>
  </sheetViews>
  <sheetFormatPr defaultRowHeight="14.25" x14ac:dyDescent="0.45"/>
  <sheetData>
    <row r="1" spans="1:2" x14ac:dyDescent="0.45">
      <c r="A1">
        <v>2</v>
      </c>
      <c r="B1" t="s">
        <v>11</v>
      </c>
    </row>
    <row r="2" spans="1:2" x14ac:dyDescent="0.45">
      <c r="A2">
        <v>3</v>
      </c>
      <c r="B2" t="s">
        <v>12</v>
      </c>
    </row>
    <row r="3" spans="1:2" x14ac:dyDescent="0.45">
      <c r="A3">
        <v>4</v>
      </c>
      <c r="B3" t="s">
        <v>13</v>
      </c>
    </row>
    <row r="4" spans="1:2" x14ac:dyDescent="0.45">
      <c r="A4">
        <v>5</v>
      </c>
      <c r="B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Табель учеников</vt:lpstr>
      <vt:lpstr>Табель сотрудников</vt:lpstr>
      <vt:lpstr>Табель сотрудников (строки)</vt:lpstr>
      <vt:lpstr>ВПР</vt:lpstr>
      <vt:lpstr>Домашняя бухгалтерия</vt:lpstr>
      <vt:lpstr>Абсолютная адресация</vt:lpstr>
      <vt:lpstr>Продукты</vt:lpstr>
      <vt:lpstr>Лист2</vt:lpstr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Шерцер Александр Иванович</dc:creator>
  <cp:lastModifiedBy>Шерцер Александр Иванович</cp:lastModifiedBy>
  <cp:lastPrinted>2023-12-16T07:58:58Z</cp:lastPrinted>
  <dcterms:created xsi:type="dcterms:W3CDTF">2023-12-16T07:31:22Z</dcterms:created>
  <dcterms:modified xsi:type="dcterms:W3CDTF">2023-12-16T10:05:27Z</dcterms:modified>
</cp:coreProperties>
</file>